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2" i="1"/>
  <c r="F40"/>
  <c r="F38"/>
  <c r="F36"/>
  <c r="F35"/>
  <c r="F34"/>
  <c r="R32"/>
  <c r="Q32"/>
  <c r="P32"/>
  <c r="O32"/>
  <c r="N32"/>
  <c r="M32"/>
  <c r="L32"/>
  <c r="K32"/>
  <c r="J32"/>
  <c r="I32"/>
  <c r="H32"/>
  <c r="G32"/>
  <c r="F21"/>
  <c r="F20"/>
  <c r="F18"/>
  <c r="F17"/>
  <c r="F43"/>
  <c r="F22"/>
  <c r="F32"/>
  <c r="F37"/>
  <c r="F41"/>
  <c r="F39"/>
  <c r="E35"/>
  <c r="E32"/>
  <c r="E20"/>
  <c r="R14"/>
  <c r="Q14"/>
  <c r="P14"/>
  <c r="O14"/>
  <c r="N14"/>
  <c r="M14"/>
  <c r="L14"/>
  <c r="K14"/>
  <c r="J14"/>
  <c r="I14"/>
  <c r="H14"/>
  <c r="G14"/>
  <c r="E37"/>
  <c r="E39"/>
  <c r="F14"/>
  <c r="F15"/>
  <c r="E41"/>
  <c r="E43"/>
  <c r="E22"/>
</calcChain>
</file>

<file path=xl/sharedStrings.xml><?xml version="1.0" encoding="utf-8"?>
<sst xmlns="http://schemas.openxmlformats.org/spreadsheetml/2006/main" count="151" uniqueCount="105">
  <si>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</si>
  <si>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</si>
  <si>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</si>
  <si>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</si>
  <si>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</si>
  <si>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</si>
  <si>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</si>
  <si>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</si>
  <si>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</si>
  <si>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</si>
  <si>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</si>
  <si>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</si>
  <si>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</si>
  <si>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</si>
  <si>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</si>
  <si>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</si>
  <si>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</si>
  <si>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</si>
  <si>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</si>
  <si>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</si>
  <si>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</si>
  <si>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</si>
  <si>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</si>
  <si>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</si>
  <si>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</si>
  <si>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</si>
  <si>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</si>
  <si>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</si>
  <si>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</si>
  <si>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</si>
  <si>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</si>
  <si>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</si>
  <si>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</si>
  <si>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</si>
  <si>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</si>
  <si>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</si>
  <si>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</si>
  <si>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</si>
  <si>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</si>
  <si>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</si>
  <si>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</si>
  <si>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</si>
  <si>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</si>
  <si>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</si>
  <si>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</si>
  <si>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</si>
  <si>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</si>
  <si>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</si>
  <si>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</si>
  <si>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</si>
  <si>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</si>
  <si>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</si>
  <si>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</si>
  <si>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</si>
  <si>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</si>
  <si>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</si>
  <si>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</si>
  <si>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</si>
  <si>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</si>
  <si>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</si>
  <si>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</si>
  <si>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</si>
  <si>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</si>
  <si>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</si>
  <si>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</si>
  <si>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</si>
  <si>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</si>
  <si>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</si>
  <si>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</si>
  <si>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</si>
  <si>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</si>
  <si>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</si>
  <si>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</si>
  <si>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</si>
  <si>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</si>
  <si>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</si>
  <si>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</si>
  <si>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</si>
  <si>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</si>
  <si>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</si>
  <si>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</si>
  <si>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</si>
  <si>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</si>
  <si>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</si>
  <si>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</si>
  <si>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</si>
  <si>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</si>
  <si>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</si>
  <si>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</si>
  <si>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</si>
  <si>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</si>
  <si>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</si>
  <si>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</si>
  <si>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</si>
  <si>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</si>
  <si>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</si>
  <si>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</si>
  <si>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</si>
  <si>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</si>
  <si>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 xml:space="preserve">                          Директор комунального підприємства "Теплопостачання та водо-каналізаційне господарство"                                                                                    В.Д. Потюк</t>
  </si>
  <si>
    <t>8.</t>
  </si>
  <si>
    <t>виробництва, транспортування та постачання теплової енергії на 2018 рік</t>
  </si>
  <si>
    <t>від '___' ________ 2017 р. № ____</t>
  </si>
  <si>
    <t xml:space="preserve">                          Директор департаменту інфраструктури міського господарства                                                                                                                                    С.Г.Валюшок</t>
  </si>
  <si>
    <t xml:space="preserve">                          Заступник міського голови з питань діяльності виконавчих органів ради                                                                                                                    О.М.Кольчак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</si>
</sst>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3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2"/>
      <name val="Times New Roma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01">
    <xf numFmtId="0" fontId="0" fillId="0" borderId="0" xfId="0"/>
    <xf numFmtId="0" fontId="1" fillId="0" borderId="0" xfId="1" applyFont="1" applyAlignment="1">
      <alignment horizontal="left" vertical="center"/>
    </xf>
    <xf numFmtId="0" fontId="30" fillId="0" borderId="0" xfId="1"/>
    <xf numFmtId="0" fontId="2" fillId="0" borderId="0" xfId="0" applyFont="1"/>
    <xf numFmtId="0" fontId="1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top" wrapText="1"/>
    </xf>
    <xf numFmtId="0" fontId="5" fillId="0" borderId="0" xfId="1" applyFont="1"/>
    <xf numFmtId="0" fontId="3" fillId="0" borderId="0" xfId="0" applyFont="1"/>
    <xf numFmtId="0" fontId="7" fillId="0" borderId="0" xfId="1" applyFont="1"/>
    <xf numFmtId="0" fontId="8" fillId="0" borderId="0" xfId="1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30" fillId="0" borderId="0" xfId="1" applyBorder="1"/>
    <xf numFmtId="0" fontId="7" fillId="0" borderId="0" xfId="1" applyFont="1" applyBorder="1"/>
    <xf numFmtId="0" fontId="9" fillId="0" borderId="0" xfId="1" applyFont="1" applyBorder="1"/>
    <xf numFmtId="0" fontId="10" fillId="0" borderId="0" xfId="1" applyFont="1"/>
    <xf numFmtId="4" fontId="7" fillId="0" borderId="0" xfId="1" applyNumberFormat="1" applyFont="1"/>
    <xf numFmtId="0" fontId="9" fillId="0" borderId="0" xfId="1" applyFont="1"/>
    <xf numFmtId="0" fontId="2" fillId="2" borderId="0" xfId="0" applyFont="1" applyFill="1"/>
    <xf numFmtId="0" fontId="13" fillId="0" borderId="0" xfId="1" applyFont="1"/>
    <xf numFmtId="0" fontId="11" fillId="0" borderId="0" xfId="0" applyFont="1"/>
    <xf numFmtId="0" fontId="11" fillId="0" borderId="0" xfId="1" applyFont="1" applyFill="1"/>
    <xf numFmtId="0" fontId="12" fillId="0" borderId="0" xfId="1" applyFont="1" applyBorder="1"/>
    <xf numFmtId="0" fontId="11" fillId="0" borderId="0" xfId="1" applyFont="1" applyBorder="1"/>
    <xf numFmtId="0" fontId="12" fillId="0" borderId="0" xfId="0" applyFont="1"/>
    <xf numFmtId="0" fontId="15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6" fillId="0" borderId="0" xfId="0" applyFont="1"/>
    <xf numFmtId="0" fontId="30" fillId="0" borderId="0" xfId="1" applyAlignment="1"/>
    <xf numFmtId="0" fontId="2" fillId="0" borderId="1" xfId="0" applyFont="1" applyBorder="1" applyAlignment="1"/>
    <xf numFmtId="0" fontId="2" fillId="0" borderId="1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3" fontId="21" fillId="0" borderId="7" xfId="1" applyNumberFormat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3" fontId="21" fillId="0" borderId="3" xfId="1" applyNumberFormat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3" fontId="21" fillId="0" borderId="10" xfId="1" applyNumberFormat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21" fillId="0" borderId="6" xfId="1" applyFont="1" applyBorder="1" applyAlignment="1">
      <alignment vertical="center" wrapText="1"/>
    </xf>
    <xf numFmtId="0" fontId="21" fillId="0" borderId="7" xfId="1" applyFont="1" applyBorder="1" applyAlignment="1">
      <alignment vertical="center" wrapText="1"/>
    </xf>
    <xf numFmtId="0" fontId="21" fillId="0" borderId="8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21" fillId="0" borderId="13" xfId="1" applyFont="1" applyBorder="1" applyAlignment="1">
      <alignment vertical="center" wrapText="1"/>
    </xf>
    <xf numFmtId="0" fontId="21" fillId="0" borderId="14" xfId="1" applyFont="1" applyBorder="1" applyAlignment="1">
      <alignment vertical="center" wrapText="1"/>
    </xf>
    <xf numFmtId="0" fontId="21" fillId="0" borderId="12" xfId="1" applyFont="1" applyBorder="1" applyAlignment="1">
      <alignment vertical="center" wrapText="1"/>
    </xf>
    <xf numFmtId="0" fontId="21" fillId="0" borderId="3" xfId="1" applyFont="1" applyBorder="1" applyAlignment="1">
      <alignment vertical="center" wrapText="1"/>
    </xf>
    <xf numFmtId="0" fontId="21" fillId="0" borderId="15" xfId="1" applyFont="1" applyBorder="1" applyAlignment="1">
      <alignment vertical="center" wrapText="1"/>
    </xf>
    <xf numFmtId="0" fontId="21" fillId="0" borderId="16" xfId="1" applyFont="1" applyBorder="1" applyAlignment="1">
      <alignment vertical="center" wrapText="1"/>
    </xf>
    <xf numFmtId="0" fontId="21" fillId="0" borderId="2" xfId="1" applyFont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0" fontId="22" fillId="0" borderId="0" xfId="0" applyFont="1"/>
    <xf numFmtId="164" fontId="22" fillId="0" borderId="2" xfId="1" applyNumberFormat="1" applyFont="1" applyBorder="1" applyAlignment="1">
      <alignment horizontal="right" vertical="center" wrapText="1"/>
    </xf>
    <xf numFmtId="164" fontId="22" fillId="0" borderId="6" xfId="1" applyNumberFormat="1" applyFont="1" applyBorder="1" applyAlignment="1">
      <alignment horizontal="right" vertical="center" wrapText="1"/>
    </xf>
    <xf numFmtId="164" fontId="17" fillId="0" borderId="2" xfId="1" applyNumberFormat="1" applyFont="1" applyBorder="1" applyAlignment="1">
      <alignment horizontal="right" vertical="center" wrapText="1"/>
    </xf>
    <xf numFmtId="164" fontId="22" fillId="0" borderId="9" xfId="1" applyNumberFormat="1" applyFont="1" applyBorder="1" applyAlignment="1">
      <alignment horizontal="right" vertical="center" wrapText="1"/>
    </xf>
    <xf numFmtId="164" fontId="22" fillId="0" borderId="3" xfId="1" applyNumberFormat="1" applyFont="1" applyFill="1" applyBorder="1" applyAlignment="1">
      <alignment horizontal="right" vertical="center" wrapText="1"/>
    </xf>
    <xf numFmtId="164" fontId="22" fillId="0" borderId="7" xfId="1" applyNumberFormat="1" applyFont="1" applyFill="1" applyBorder="1" applyAlignment="1">
      <alignment horizontal="right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3" fontId="22" fillId="0" borderId="4" xfId="1" applyNumberFormat="1" applyFont="1" applyBorder="1" applyAlignment="1">
      <alignment horizontal="center" vertical="center" wrapText="1"/>
    </xf>
    <xf numFmtId="3" fontId="22" fillId="0" borderId="8" xfId="1" applyNumberFormat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164" fontId="22" fillId="0" borderId="5" xfId="1" applyNumberFormat="1" applyFont="1" applyBorder="1" applyAlignment="1">
      <alignment horizontal="right" vertical="center" wrapText="1"/>
    </xf>
    <xf numFmtId="164" fontId="22" fillId="0" borderId="0" xfId="1" applyNumberFormat="1" applyFont="1" applyBorder="1" applyAlignment="1">
      <alignment horizontal="right" vertical="center" wrapText="1"/>
    </xf>
    <xf numFmtId="164" fontId="22" fillId="0" borderId="17" xfId="1" applyNumberFormat="1" applyFont="1" applyBorder="1" applyAlignment="1">
      <alignment horizontal="right" vertical="center" wrapText="1"/>
    </xf>
    <xf numFmtId="164" fontId="22" fillId="0" borderId="15" xfId="1" applyNumberFormat="1" applyFont="1" applyFill="1" applyBorder="1" applyAlignment="1">
      <alignment horizontal="right" vertical="center" wrapText="1"/>
    </xf>
    <xf numFmtId="164" fontId="22" fillId="0" borderId="13" xfId="1" applyNumberFormat="1" applyFont="1" applyFill="1" applyBorder="1" applyAlignment="1">
      <alignment horizontal="right" vertical="center" wrapText="1"/>
    </xf>
    <xf numFmtId="164" fontId="22" fillId="0" borderId="18" xfId="1" applyNumberFormat="1" applyFont="1" applyFill="1" applyBorder="1" applyAlignment="1">
      <alignment horizontal="right" vertical="center" wrapText="1"/>
    </xf>
    <xf numFmtId="2" fontId="22" fillId="0" borderId="3" xfId="1" applyNumberFormat="1" applyFont="1" applyBorder="1" applyAlignment="1">
      <alignment horizontal="right" vertical="center" wrapText="1"/>
    </xf>
    <xf numFmtId="2" fontId="22" fillId="0" borderId="7" xfId="1" applyNumberFormat="1" applyFont="1" applyBorder="1" applyAlignment="1">
      <alignment horizontal="right" vertical="center" wrapText="1"/>
    </xf>
    <xf numFmtId="2" fontId="17" fillId="0" borderId="3" xfId="1" applyNumberFormat="1" applyFont="1" applyBorder="1" applyAlignment="1">
      <alignment horizontal="right" vertical="center" wrapText="1"/>
    </xf>
    <xf numFmtId="3" fontId="22" fillId="0" borderId="15" xfId="1" applyNumberFormat="1" applyFont="1" applyBorder="1" applyAlignment="1">
      <alignment horizontal="center" vertical="center" wrapText="1"/>
    </xf>
    <xf numFmtId="3" fontId="22" fillId="0" borderId="13" xfId="1" applyNumberFormat="1" applyFont="1" applyBorder="1" applyAlignment="1">
      <alignment horizontal="center" vertical="center" wrapText="1"/>
    </xf>
    <xf numFmtId="3" fontId="22" fillId="0" borderId="18" xfId="1" applyNumberFormat="1" applyFont="1" applyBorder="1" applyAlignment="1">
      <alignment horizontal="center" vertical="center" wrapText="1"/>
    </xf>
    <xf numFmtId="3" fontId="22" fillId="0" borderId="16" xfId="1" applyNumberFormat="1" applyFont="1" applyBorder="1" applyAlignment="1">
      <alignment horizontal="center" vertical="center" wrapText="1"/>
    </xf>
    <xf numFmtId="3" fontId="22" fillId="0" borderId="14" xfId="1" applyNumberFormat="1" applyFont="1" applyBorder="1" applyAlignment="1">
      <alignment horizontal="center" vertical="center" wrapText="1"/>
    </xf>
    <xf numFmtId="3" fontId="22" fillId="0" borderId="19" xfId="1" applyNumberFormat="1" applyFont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 wrapText="1"/>
    </xf>
    <xf numFmtId="3" fontId="22" fillId="0" borderId="0" xfId="1" applyNumberFormat="1" applyFont="1" applyBorder="1" applyAlignment="1">
      <alignment horizontal="center" vertical="center" wrapText="1"/>
    </xf>
    <xf numFmtId="3" fontId="22" fillId="0" borderId="17" xfId="1" applyNumberFormat="1" applyFont="1" applyBorder="1" applyAlignment="1">
      <alignment horizontal="center" vertical="center" wrapText="1"/>
    </xf>
    <xf numFmtId="164" fontId="22" fillId="2" borderId="12" xfId="1" applyNumberFormat="1" applyFont="1" applyFill="1" applyBorder="1" applyAlignment="1">
      <alignment horizontal="right" vertical="center" wrapText="1"/>
    </xf>
    <xf numFmtId="164" fontId="22" fillId="0" borderId="20" xfId="1" applyNumberFormat="1" applyFont="1" applyBorder="1" applyAlignment="1">
      <alignment horizontal="right" vertical="center" wrapText="1"/>
    </xf>
    <xf numFmtId="3" fontId="22" fillId="2" borderId="12" xfId="1" applyNumberFormat="1" applyFont="1" applyFill="1" applyBorder="1" applyAlignment="1">
      <alignment horizontal="center" vertical="center" wrapText="1"/>
    </xf>
    <xf numFmtId="3" fontId="22" fillId="2" borderId="21" xfId="1" applyNumberFormat="1" applyFont="1" applyFill="1" applyBorder="1" applyAlignment="1">
      <alignment horizontal="center" vertical="center" wrapText="1"/>
    </xf>
    <xf numFmtId="3" fontId="22" fillId="2" borderId="20" xfId="1" applyNumberFormat="1" applyFont="1" applyFill="1" applyBorder="1" applyAlignment="1">
      <alignment horizontal="center" vertical="center" wrapText="1"/>
    </xf>
    <xf numFmtId="165" fontId="22" fillId="0" borderId="12" xfId="1" applyNumberFormat="1" applyFont="1" applyFill="1" applyBorder="1" applyAlignment="1">
      <alignment horizontal="right" vertical="center" wrapText="1"/>
    </xf>
    <xf numFmtId="165" fontId="17" fillId="0" borderId="12" xfId="1" applyNumberFormat="1" applyFont="1" applyFill="1" applyBorder="1" applyAlignment="1">
      <alignment horizontal="right" vertical="center" wrapText="1"/>
    </xf>
    <xf numFmtId="165" fontId="22" fillId="2" borderId="12" xfId="1" applyNumberFormat="1" applyFont="1" applyFill="1" applyBorder="1" applyAlignment="1">
      <alignment horizontal="center" vertical="center" wrapText="1"/>
    </xf>
    <xf numFmtId="165" fontId="22" fillId="2" borderId="21" xfId="1" applyNumberFormat="1" applyFont="1" applyFill="1" applyBorder="1" applyAlignment="1">
      <alignment horizontal="center" vertical="center" wrapText="1"/>
    </xf>
    <xf numFmtId="165" fontId="22" fillId="0" borderId="20" xfId="1" applyNumberFormat="1" applyFont="1" applyFill="1" applyBorder="1" applyAlignment="1">
      <alignment horizontal="right" vertical="center" wrapText="1"/>
    </xf>
    <xf numFmtId="164" fontId="22" fillId="0" borderId="12" xfId="1" applyNumberFormat="1" applyFont="1" applyFill="1" applyBorder="1" applyAlignment="1">
      <alignment horizontal="right" vertical="center" wrapText="1"/>
    </xf>
    <xf numFmtId="164" fontId="22" fillId="0" borderId="21" xfId="1" applyNumberFormat="1" applyFont="1" applyFill="1" applyBorder="1" applyAlignment="1">
      <alignment horizontal="right" vertical="center" wrapText="1"/>
    </xf>
    <xf numFmtId="4" fontId="22" fillId="0" borderId="12" xfId="1" applyNumberFormat="1" applyFont="1" applyFill="1" applyBorder="1" applyAlignment="1">
      <alignment horizontal="right" vertical="center" wrapText="1"/>
    </xf>
    <xf numFmtId="4" fontId="17" fillId="0" borderId="12" xfId="1" applyNumberFormat="1" applyFont="1" applyFill="1" applyBorder="1" applyAlignment="1">
      <alignment horizontal="right" vertical="center" wrapText="1"/>
    </xf>
    <xf numFmtId="164" fontId="23" fillId="0" borderId="12" xfId="1" applyNumberFormat="1" applyFont="1" applyFill="1" applyBorder="1" applyAlignment="1">
      <alignment horizontal="right" vertical="center" wrapText="1"/>
    </xf>
    <xf numFmtId="164" fontId="23" fillId="0" borderId="21" xfId="1" applyNumberFormat="1" applyFont="1" applyFill="1" applyBorder="1" applyAlignment="1">
      <alignment horizontal="right" vertical="center" wrapText="1"/>
    </xf>
    <xf numFmtId="164" fontId="23" fillId="0" borderId="20" xfId="1" applyNumberFormat="1" applyFont="1" applyFill="1" applyBorder="1" applyAlignment="1">
      <alignment horizontal="right" vertical="center" wrapText="1"/>
    </xf>
    <xf numFmtId="164" fontId="22" fillId="0" borderId="20" xfId="1" applyNumberFormat="1" applyFont="1" applyFill="1" applyBorder="1" applyAlignment="1">
      <alignment horizontal="right" vertical="center" wrapText="1"/>
    </xf>
    <xf numFmtId="4" fontId="22" fillId="0" borderId="3" xfId="1" applyNumberFormat="1" applyFont="1" applyFill="1" applyBorder="1" applyAlignment="1">
      <alignment horizontal="right" vertical="center" wrapText="1"/>
    </xf>
    <xf numFmtId="164" fontId="22" fillId="0" borderId="22" xfId="1" applyNumberFormat="1" applyFont="1" applyFill="1" applyBorder="1" applyAlignment="1">
      <alignment horizontal="right" vertical="center" wrapText="1"/>
    </xf>
    <xf numFmtId="4" fontId="22" fillId="0" borderId="16" xfId="1" applyNumberFormat="1" applyFont="1" applyFill="1" applyBorder="1" applyAlignment="1">
      <alignment horizontal="right" vertical="center" wrapText="1"/>
    </xf>
    <xf numFmtId="4" fontId="17" fillId="0" borderId="16" xfId="1" applyNumberFormat="1" applyFont="1" applyFill="1" applyBorder="1" applyAlignment="1">
      <alignment horizontal="right" vertical="center" wrapText="1"/>
    </xf>
    <xf numFmtId="165" fontId="22" fillId="0" borderId="2" xfId="1" applyNumberFormat="1" applyFont="1" applyFill="1" applyBorder="1" applyAlignment="1">
      <alignment horizontal="right" vertical="center" wrapText="1"/>
    </xf>
    <xf numFmtId="165" fontId="17" fillId="0" borderId="2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2" fillId="0" borderId="23" xfId="1" applyNumberFormat="1" applyFont="1" applyFill="1" applyBorder="1" applyAlignment="1">
      <alignment horizontal="right" vertical="center" wrapText="1"/>
    </xf>
    <xf numFmtId="165" fontId="22" fillId="0" borderId="9" xfId="1" applyNumberFormat="1" applyFont="1" applyBorder="1" applyAlignment="1">
      <alignment horizontal="right" vertical="center" wrapText="1"/>
    </xf>
    <xf numFmtId="165" fontId="23" fillId="0" borderId="12" xfId="1" applyNumberFormat="1" applyFont="1" applyFill="1" applyBorder="1" applyAlignment="1">
      <alignment horizontal="right" vertical="center" wrapText="1"/>
    </xf>
    <xf numFmtId="165" fontId="22" fillId="0" borderId="21" xfId="1" applyNumberFormat="1" applyFont="1" applyFill="1" applyBorder="1" applyAlignment="1">
      <alignment horizontal="right" vertical="center" wrapText="1"/>
    </xf>
    <xf numFmtId="165" fontId="22" fillId="0" borderId="3" xfId="1" applyNumberFormat="1" applyFont="1" applyFill="1" applyBorder="1" applyAlignment="1">
      <alignment horizontal="right" vertical="center" wrapText="1"/>
    </xf>
    <xf numFmtId="165" fontId="17" fillId="0" borderId="3" xfId="1" applyNumberFormat="1" applyFont="1" applyFill="1" applyBorder="1" applyAlignment="1">
      <alignment horizontal="right" vertical="center" wrapText="1"/>
    </xf>
    <xf numFmtId="165" fontId="23" fillId="0" borderId="3" xfId="1" applyNumberFormat="1" applyFont="1" applyFill="1" applyBorder="1" applyAlignment="1">
      <alignment horizontal="right" vertical="center" wrapText="1"/>
    </xf>
    <xf numFmtId="165" fontId="22" fillId="0" borderId="24" xfId="1" applyNumberFormat="1" applyFont="1" applyFill="1" applyBorder="1" applyAlignment="1">
      <alignment horizontal="right" vertical="center" wrapText="1"/>
    </xf>
    <xf numFmtId="165" fontId="22" fillId="0" borderId="10" xfId="1" applyNumberFormat="1" applyFont="1" applyFill="1" applyBorder="1" applyAlignment="1">
      <alignment horizontal="right" vertical="center" wrapText="1"/>
    </xf>
    <xf numFmtId="165" fontId="22" fillId="0" borderId="4" xfId="1" applyNumberFormat="1" applyFont="1" applyFill="1" applyBorder="1" applyAlignment="1">
      <alignment horizontal="right" vertical="center" wrapText="1"/>
    </xf>
    <xf numFmtId="165" fontId="17" fillId="0" borderId="4" xfId="1" applyNumberFormat="1" applyFont="1" applyFill="1" applyBorder="1" applyAlignment="1">
      <alignment horizontal="right" vertical="center" wrapText="1"/>
    </xf>
    <xf numFmtId="165" fontId="23" fillId="0" borderId="4" xfId="1" applyNumberFormat="1" applyFont="1" applyFill="1" applyBorder="1" applyAlignment="1">
      <alignment horizontal="right" vertical="center" wrapText="1"/>
    </xf>
    <xf numFmtId="165" fontId="22" fillId="0" borderId="25" xfId="1" applyNumberFormat="1" applyFont="1" applyFill="1" applyBorder="1" applyAlignment="1">
      <alignment horizontal="right" vertical="center" wrapText="1"/>
    </xf>
    <xf numFmtId="165" fontId="22" fillId="0" borderId="11" xfId="1" applyNumberFormat="1" applyFont="1" applyFill="1" applyBorder="1" applyAlignment="1">
      <alignment horizontal="right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9" fontId="20" fillId="0" borderId="5" xfId="0" applyNumberFormat="1" applyFont="1" applyBorder="1" applyAlignment="1">
      <alignment horizontal="center" vertical="center" wrapText="1"/>
    </xf>
    <xf numFmtId="49" fontId="19" fillId="0" borderId="12" xfId="1" applyNumberFormat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164" fontId="17" fillId="2" borderId="12" xfId="1" applyNumberFormat="1" applyFont="1" applyFill="1" applyBorder="1" applyAlignment="1">
      <alignment horizontal="right" vertical="center" wrapText="1"/>
    </xf>
    <xf numFmtId="4" fontId="17" fillId="0" borderId="33" xfId="1" applyNumberFormat="1" applyFont="1" applyFill="1" applyBorder="1" applyAlignment="1">
      <alignment horizontal="right" vertical="center" wrapText="1"/>
    </xf>
    <xf numFmtId="164" fontId="22" fillId="0" borderId="34" xfId="1" applyNumberFormat="1" applyFont="1" applyBorder="1" applyAlignment="1">
      <alignment horizontal="right" vertical="center" wrapText="1"/>
    </xf>
    <xf numFmtId="0" fontId="19" fillId="0" borderId="38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0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19" fillId="0" borderId="39" xfId="1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29" xfId="0" applyFont="1" applyBorder="1" applyAlignment="1">
      <alignment horizontal="center" vertical="center" wrapText="1"/>
    </xf>
    <xf numFmtId="49" fontId="20" fillId="0" borderId="38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22" fillId="0" borderId="35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/>
    </xf>
    <xf numFmtId="0" fontId="22" fillId="2" borderId="36" xfId="1" applyFont="1" applyFill="1" applyBorder="1" applyAlignment="1">
      <alignment horizontal="center" vertical="center" wrapText="1"/>
    </xf>
    <xf numFmtId="0" fontId="22" fillId="2" borderId="30" xfId="1" applyFont="1" applyFill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29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2019"/>
  <sheetViews>
    <sheetView tabSelected="1" view="pageBreakPreview" topLeftCell="A37" zoomScale="54" zoomScaleNormal="69" zoomScaleSheetLayoutView="54" workbookViewId="0">
      <selection activeCell="M62" sqref="M62"/>
    </sheetView>
  </sheetViews>
  <sheetFormatPr defaultRowHeight="17.25" outlineLevelRow="1"/>
  <cols>
    <col min="1" max="1" width="8.7109375" style="3" customWidth="1"/>
    <col min="2" max="2" width="52.5703125" style="3" customWidth="1"/>
    <col min="3" max="3" width="13.7109375" style="3" customWidth="1"/>
    <col min="4" max="4" width="18" style="3" customWidth="1"/>
    <col min="5" max="5" width="17.5703125" style="24" customWidth="1"/>
    <col min="6" max="6" width="18.28515625" style="11" customWidth="1"/>
    <col min="7" max="18" width="15.7109375" style="3" customWidth="1"/>
    <col min="19" max="16384" width="9.140625" style="3"/>
  </cols>
  <sheetData>
    <row r="1" spans="1:18" ht="26.25">
      <c r="A1" s="1"/>
      <c r="B1" s="5"/>
      <c r="C1" s="6"/>
      <c r="D1" s="6"/>
      <c r="E1" s="6"/>
      <c r="F1" s="6"/>
      <c r="G1" s="2"/>
      <c r="H1" s="2"/>
      <c r="I1" s="2"/>
      <c r="J1" s="2"/>
      <c r="K1" s="2"/>
      <c r="O1" s="160" t="s">
        <v>90</v>
      </c>
      <c r="Q1" s="35"/>
      <c r="R1" s="26"/>
    </row>
    <row r="2" spans="1:18" ht="26.25">
      <c r="A2" s="4"/>
      <c r="B2" s="5"/>
      <c r="C2" s="6"/>
      <c r="D2" s="6"/>
      <c r="E2" s="6"/>
      <c r="F2" s="6"/>
      <c r="G2" s="2"/>
      <c r="H2" s="2"/>
      <c r="I2" s="2"/>
      <c r="J2" s="2"/>
      <c r="K2" s="2"/>
      <c r="O2" s="160" t="s">
        <v>88</v>
      </c>
      <c r="Q2" s="35"/>
      <c r="R2" s="26"/>
    </row>
    <row r="3" spans="1:18" ht="26.25">
      <c r="A3" s="5"/>
      <c r="B3" s="5"/>
      <c r="C3" s="6"/>
      <c r="D3" s="6"/>
      <c r="E3" s="6"/>
      <c r="F3" s="6"/>
      <c r="G3" s="2"/>
      <c r="H3" s="2"/>
      <c r="I3" s="2"/>
      <c r="J3" s="2"/>
      <c r="K3" s="2"/>
      <c r="O3" s="160" t="s">
        <v>0</v>
      </c>
      <c r="Q3" s="35"/>
      <c r="R3" s="26"/>
    </row>
    <row r="4" spans="1:18" ht="27.75" customHeight="1">
      <c r="A4" s="6"/>
      <c r="B4" s="7"/>
      <c r="C4" s="7"/>
      <c r="D4" s="8"/>
      <c r="E4" s="8"/>
      <c r="F4" s="8"/>
      <c r="M4" s="9"/>
      <c r="O4" s="168" t="s">
        <v>102</v>
      </c>
      <c r="Q4" s="35"/>
      <c r="R4" s="26"/>
    </row>
    <row r="5" spans="1:18" ht="26.25" customHeight="1">
      <c r="A5" s="198" t="s">
        <v>91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</row>
    <row r="6" spans="1:18" ht="27" customHeight="1">
      <c r="A6" s="198" t="s">
        <v>101</v>
      </c>
      <c r="B6" s="198"/>
      <c r="C6" s="198"/>
      <c r="D6" s="198"/>
      <c r="E6" s="198"/>
      <c r="F6" s="198"/>
      <c r="G6" s="199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</row>
    <row r="7" spans="1:18" ht="4.5" customHeight="1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ht="19.5" customHeight="1">
      <c r="A8" s="198" t="s">
        <v>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</row>
    <row r="9" spans="1:18">
      <c r="E9" s="37"/>
      <c r="F9" s="184" t="s">
        <v>53</v>
      </c>
      <c r="G9" s="185"/>
      <c r="H9" s="185"/>
      <c r="I9" s="185"/>
      <c r="J9" s="185"/>
      <c r="K9" s="185"/>
      <c r="L9" s="38"/>
    </row>
    <row r="10" spans="1:18" ht="18.75" customHeight="1" thickBot="1">
      <c r="A10" s="2"/>
      <c r="B10" s="2"/>
      <c r="C10" s="2"/>
      <c r="D10" s="2"/>
      <c r="E10" s="2"/>
      <c r="F10" s="10"/>
      <c r="G10" s="3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26" customFormat="1" ht="41.25" customHeight="1" thickBot="1">
      <c r="A11" s="195" t="s">
        <v>89</v>
      </c>
      <c r="B11" s="191" t="s">
        <v>2</v>
      </c>
      <c r="C11" s="189" t="s">
        <v>3</v>
      </c>
      <c r="D11" s="195" t="s">
        <v>55</v>
      </c>
      <c r="E11" s="193" t="s">
        <v>52</v>
      </c>
      <c r="F11" s="189" t="s">
        <v>54</v>
      </c>
      <c r="G11" s="191" t="s">
        <v>87</v>
      </c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2"/>
    </row>
    <row r="12" spans="1:18" s="26" customFormat="1" ht="44.25" customHeight="1" thickBot="1">
      <c r="A12" s="196"/>
      <c r="B12" s="197"/>
      <c r="C12" s="190"/>
      <c r="D12" s="196"/>
      <c r="E12" s="194"/>
      <c r="F12" s="190"/>
      <c r="G12" s="144" t="s">
        <v>4</v>
      </c>
      <c r="H12" s="144" t="s">
        <v>5</v>
      </c>
      <c r="I12" s="144" t="s">
        <v>6</v>
      </c>
      <c r="J12" s="147" t="s">
        <v>7</v>
      </c>
      <c r="K12" s="144" t="s">
        <v>8</v>
      </c>
      <c r="L12" s="144" t="s">
        <v>9</v>
      </c>
      <c r="M12" s="144" t="s">
        <v>10</v>
      </c>
      <c r="N12" s="144" t="s">
        <v>11</v>
      </c>
      <c r="O12" s="144" t="s">
        <v>12</v>
      </c>
      <c r="P12" s="144" t="s">
        <v>13</v>
      </c>
      <c r="Q12" s="144" t="s">
        <v>14</v>
      </c>
      <c r="R12" s="147" t="s">
        <v>15</v>
      </c>
    </row>
    <row r="13" spans="1:18" s="26" customFormat="1" ht="22.5" customHeight="1" thickBot="1">
      <c r="A13" s="148" t="s">
        <v>16</v>
      </c>
      <c r="B13" s="149" t="s">
        <v>17</v>
      </c>
      <c r="C13" s="148" t="s">
        <v>18</v>
      </c>
      <c r="D13" s="148" t="s">
        <v>19</v>
      </c>
      <c r="E13" s="150" t="s">
        <v>20</v>
      </c>
      <c r="F13" s="148" t="s">
        <v>21</v>
      </c>
      <c r="G13" s="149" t="s">
        <v>22</v>
      </c>
      <c r="H13" s="151" t="s">
        <v>23</v>
      </c>
      <c r="I13" s="148" t="s">
        <v>24</v>
      </c>
      <c r="J13" s="151" t="s">
        <v>25</v>
      </c>
      <c r="K13" s="151" t="s">
        <v>26</v>
      </c>
      <c r="L13" s="148" t="s">
        <v>27</v>
      </c>
      <c r="M13" s="148" t="s">
        <v>28</v>
      </c>
      <c r="N13" s="148" t="s">
        <v>29</v>
      </c>
      <c r="O13" s="148" t="s">
        <v>30</v>
      </c>
      <c r="P13" s="148" t="s">
        <v>31</v>
      </c>
      <c r="Q13" s="148" t="s">
        <v>32</v>
      </c>
      <c r="R13" s="152" t="s">
        <v>33</v>
      </c>
    </row>
    <row r="14" spans="1:18" s="26" customFormat="1" ht="66.75" customHeight="1">
      <c r="A14" s="43" t="s">
        <v>92</v>
      </c>
      <c r="B14" s="62" t="s">
        <v>56</v>
      </c>
      <c r="C14" s="53" t="s">
        <v>34</v>
      </c>
      <c r="D14" s="47">
        <v>0</v>
      </c>
      <c r="E14" s="50">
        <v>0</v>
      </c>
      <c r="F14" s="53">
        <f>SUM(G14:R14)</f>
        <v>0</v>
      </c>
      <c r="G14" s="54">
        <f>G15</f>
        <v>0</v>
      </c>
      <c r="H14" s="53">
        <f t="shared" ref="H14:R14" si="0">H15</f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8">
        <f t="shared" si="0"/>
        <v>0</v>
      </c>
    </row>
    <row r="15" spans="1:18" s="26" customFormat="1" ht="84" customHeight="1">
      <c r="A15" s="44" t="s">
        <v>35</v>
      </c>
      <c r="B15" s="63" t="s">
        <v>36</v>
      </c>
      <c r="C15" s="48" t="s">
        <v>34</v>
      </c>
      <c r="D15" s="48">
        <v>0</v>
      </c>
      <c r="E15" s="51">
        <v>0</v>
      </c>
      <c r="F15" s="48">
        <f>F14</f>
        <v>0</v>
      </c>
      <c r="G15" s="55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9">
        <v>0</v>
      </c>
    </row>
    <row r="16" spans="1:18" s="26" customFormat="1" ht="22.5" customHeight="1" thickBot="1">
      <c r="A16" s="45" t="s">
        <v>37</v>
      </c>
      <c r="B16" s="64" t="s">
        <v>57</v>
      </c>
      <c r="C16" s="49" t="s">
        <v>34</v>
      </c>
      <c r="D16" s="49">
        <v>0</v>
      </c>
      <c r="E16" s="52">
        <v>0</v>
      </c>
      <c r="F16" s="49">
        <v>0</v>
      </c>
      <c r="G16" s="56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60">
        <v>0</v>
      </c>
    </row>
    <row r="17" spans="1:18" s="26" customFormat="1" ht="81.75" customHeight="1">
      <c r="A17" s="43" t="s">
        <v>93</v>
      </c>
      <c r="B17" s="62" t="s">
        <v>58</v>
      </c>
      <c r="C17" s="53" t="s">
        <v>34</v>
      </c>
      <c r="D17" s="75">
        <v>271211.47427139897</v>
      </c>
      <c r="E17" s="76">
        <v>282619.39702520752</v>
      </c>
      <c r="F17" s="77">
        <f>SUM(G17:R17)</f>
        <v>278161.071</v>
      </c>
      <c r="G17" s="76">
        <v>53141.08</v>
      </c>
      <c r="H17" s="75">
        <v>46207.133000000002</v>
      </c>
      <c r="I17" s="75">
        <v>38682.341</v>
      </c>
      <c r="J17" s="75">
        <v>11312.528</v>
      </c>
      <c r="K17" s="75">
        <v>5653.9650000000001</v>
      </c>
      <c r="L17" s="75">
        <v>4475.2349999999997</v>
      </c>
      <c r="M17" s="75">
        <v>4537.7820000000002</v>
      </c>
      <c r="N17" s="75">
        <v>4330.2060000000001</v>
      </c>
      <c r="O17" s="75">
        <v>4607.415</v>
      </c>
      <c r="P17" s="75">
        <v>15466.924999999999</v>
      </c>
      <c r="Q17" s="75">
        <v>39547.932000000001</v>
      </c>
      <c r="R17" s="78">
        <v>50198.529000000002</v>
      </c>
    </row>
    <row r="18" spans="1:18" s="26" customFormat="1" ht="59.25" customHeight="1">
      <c r="A18" s="44" t="s">
        <v>38</v>
      </c>
      <c r="B18" s="63" t="s">
        <v>59</v>
      </c>
      <c r="C18" s="48" t="s">
        <v>34</v>
      </c>
      <c r="D18" s="79">
        <v>271211.47427139897</v>
      </c>
      <c r="E18" s="76">
        <v>282619.39702520752</v>
      </c>
      <c r="F18" s="77">
        <f>SUM(G18:R18)</f>
        <v>278161.071</v>
      </c>
      <c r="G18" s="80">
        <v>53141.08</v>
      </c>
      <c r="H18" s="79">
        <v>46207.133000000002</v>
      </c>
      <c r="I18" s="79">
        <v>38682.341</v>
      </c>
      <c r="J18" s="79">
        <v>11312.528</v>
      </c>
      <c r="K18" s="79">
        <v>5653.9650000000001</v>
      </c>
      <c r="L18" s="79">
        <v>4475.2349999999997</v>
      </c>
      <c r="M18" s="79">
        <v>4537.7820000000002</v>
      </c>
      <c r="N18" s="79">
        <v>4330.2060000000001</v>
      </c>
      <c r="O18" s="79">
        <v>4607.415</v>
      </c>
      <c r="P18" s="79">
        <v>15466.924999999999</v>
      </c>
      <c r="Q18" s="79">
        <v>39547.932000000001</v>
      </c>
      <c r="R18" s="81">
        <v>50198.529000000002</v>
      </c>
    </row>
    <row r="19" spans="1:18" s="26" customFormat="1" ht="88.5" customHeight="1" thickBot="1">
      <c r="A19" s="45" t="s">
        <v>39</v>
      </c>
      <c r="B19" s="64" t="s">
        <v>62</v>
      </c>
      <c r="C19" s="49" t="s">
        <v>34</v>
      </c>
      <c r="D19" s="82">
        <v>0</v>
      </c>
      <c r="E19" s="83">
        <v>0</v>
      </c>
      <c r="F19" s="84">
        <v>0</v>
      </c>
      <c r="G19" s="85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6">
        <v>0</v>
      </c>
    </row>
    <row r="20" spans="1:18" s="26" customFormat="1" ht="66" customHeight="1">
      <c r="A20" s="46" t="s">
        <v>94</v>
      </c>
      <c r="B20" s="65" t="s">
        <v>60</v>
      </c>
      <c r="C20" s="153" t="s">
        <v>34</v>
      </c>
      <c r="D20" s="87">
        <v>271211.47427139897</v>
      </c>
      <c r="E20" s="171">
        <f>E17+E14</f>
        <v>282619.39702520752</v>
      </c>
      <c r="F20" s="77">
        <f>SUM(G20:R20)</f>
        <v>278161.071</v>
      </c>
      <c r="G20" s="88">
        <v>53141.08</v>
      </c>
      <c r="H20" s="87">
        <v>46207.133000000002</v>
      </c>
      <c r="I20" s="87">
        <v>38682.341</v>
      </c>
      <c r="J20" s="87">
        <v>11312.528</v>
      </c>
      <c r="K20" s="87">
        <v>5653.9650000000001</v>
      </c>
      <c r="L20" s="87">
        <v>4475.2349999999997</v>
      </c>
      <c r="M20" s="87">
        <v>4537.7820000000002</v>
      </c>
      <c r="N20" s="87">
        <v>4330.2060000000001</v>
      </c>
      <c r="O20" s="87">
        <v>4607.415</v>
      </c>
      <c r="P20" s="87">
        <v>15466.924999999999</v>
      </c>
      <c r="Q20" s="87">
        <v>39547.932000000001</v>
      </c>
      <c r="R20" s="89">
        <v>50198.529000000002</v>
      </c>
    </row>
    <row r="21" spans="1:18" s="26" customFormat="1" ht="49.5" customHeight="1">
      <c r="A21" s="172" t="s">
        <v>95</v>
      </c>
      <c r="B21" s="66" t="s">
        <v>40</v>
      </c>
      <c r="C21" s="154" t="s">
        <v>34</v>
      </c>
      <c r="D21" s="90">
        <v>71565.630931302032</v>
      </c>
      <c r="E21" s="88">
        <v>82972.775477720541</v>
      </c>
      <c r="F21" s="77">
        <f>SUM(G21:R21)</f>
        <v>44945.159999999989</v>
      </c>
      <c r="G21" s="91">
        <v>6138.2489999999998</v>
      </c>
      <c r="H21" s="90">
        <v>5370.9219999999996</v>
      </c>
      <c r="I21" s="90">
        <v>5289.5659999999998</v>
      </c>
      <c r="J21" s="90">
        <v>3047.9769999999999</v>
      </c>
      <c r="K21" s="90">
        <v>2466.0279999999998</v>
      </c>
      <c r="L21" s="90">
        <v>1693.337</v>
      </c>
      <c r="M21" s="90">
        <v>2390.0120000000002</v>
      </c>
      <c r="N21" s="90">
        <v>2398.5859999999998</v>
      </c>
      <c r="O21" s="90">
        <v>2093.0479999999998</v>
      </c>
      <c r="P21" s="90">
        <v>3334.9389999999999</v>
      </c>
      <c r="Q21" s="90">
        <v>4937.1319999999996</v>
      </c>
      <c r="R21" s="92">
        <v>5785.3639999999996</v>
      </c>
    </row>
    <row r="22" spans="1:18" s="26" customFormat="1" ht="30.75" customHeight="1">
      <c r="A22" s="173"/>
      <c r="B22" s="63" t="s">
        <v>61</v>
      </c>
      <c r="C22" s="48" t="s">
        <v>41</v>
      </c>
      <c r="D22" s="93">
        <v>26.387390549592649</v>
      </c>
      <c r="E22" s="94">
        <f>E21/E20*100</f>
        <v>29.358485776657428</v>
      </c>
      <c r="F22" s="95">
        <f>F21/F20*100</f>
        <v>16.157961945724601</v>
      </c>
      <c r="G22" s="93">
        <v>11.55</v>
      </c>
      <c r="H22" s="93">
        <v>11.62</v>
      </c>
      <c r="I22" s="93">
        <v>13.67</v>
      </c>
      <c r="J22" s="93">
        <v>26.94</v>
      </c>
      <c r="K22" s="93">
        <v>43.62</v>
      </c>
      <c r="L22" s="93">
        <v>37.840000000000003</v>
      </c>
      <c r="M22" s="93">
        <v>52.67</v>
      </c>
      <c r="N22" s="93">
        <v>55.39</v>
      </c>
      <c r="O22" s="93">
        <v>45.43</v>
      </c>
      <c r="P22" s="93">
        <v>21.56</v>
      </c>
      <c r="Q22" s="93">
        <v>12.48</v>
      </c>
      <c r="R22" s="93">
        <v>11.52</v>
      </c>
    </row>
    <row r="23" spans="1:18" s="26" customFormat="1" ht="80.25" customHeight="1">
      <c r="A23" s="172" t="s">
        <v>42</v>
      </c>
      <c r="B23" s="66" t="s">
        <v>63</v>
      </c>
      <c r="C23" s="154" t="s">
        <v>34</v>
      </c>
      <c r="D23" s="96">
        <v>0</v>
      </c>
      <c r="E23" s="97">
        <v>0</v>
      </c>
      <c r="F23" s="96">
        <v>0</v>
      </c>
      <c r="G23" s="97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8">
        <v>0</v>
      </c>
    </row>
    <row r="24" spans="1:18" s="26" customFormat="1" ht="24.75" customHeight="1" thickBot="1">
      <c r="A24" s="186"/>
      <c r="B24" s="67" t="s">
        <v>64</v>
      </c>
      <c r="C24" s="155" t="s">
        <v>41</v>
      </c>
      <c r="D24" s="99">
        <v>0</v>
      </c>
      <c r="E24" s="100">
        <v>0</v>
      </c>
      <c r="F24" s="99">
        <v>0</v>
      </c>
      <c r="G24" s="100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101">
        <v>0</v>
      </c>
    </row>
    <row r="25" spans="1:18" s="26" customFormat="1" ht="60" customHeight="1">
      <c r="A25" s="161" t="s">
        <v>96</v>
      </c>
      <c r="B25" s="65" t="s">
        <v>65</v>
      </c>
      <c r="C25" s="153" t="s">
        <v>34</v>
      </c>
      <c r="D25" s="102">
        <v>0</v>
      </c>
      <c r="E25" s="103">
        <v>0</v>
      </c>
      <c r="F25" s="102">
        <v>0</v>
      </c>
      <c r="G25" s="103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4">
        <v>0</v>
      </c>
    </row>
    <row r="26" spans="1:18" s="26" customFormat="1" ht="65.25" customHeight="1">
      <c r="A26" s="187" t="s">
        <v>97</v>
      </c>
      <c r="B26" s="66" t="s">
        <v>66</v>
      </c>
      <c r="C26" s="154" t="s">
        <v>34</v>
      </c>
      <c r="D26" s="96">
        <v>0</v>
      </c>
      <c r="E26" s="97">
        <v>0</v>
      </c>
      <c r="F26" s="96">
        <v>0</v>
      </c>
      <c r="G26" s="97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8">
        <v>0</v>
      </c>
    </row>
    <row r="27" spans="1:18" s="26" customFormat="1" ht="22.5" customHeight="1" thickBot="1">
      <c r="A27" s="188"/>
      <c r="B27" s="67" t="s">
        <v>67</v>
      </c>
      <c r="C27" s="155" t="s">
        <v>68</v>
      </c>
      <c r="D27" s="99">
        <v>0</v>
      </c>
      <c r="E27" s="100">
        <v>0</v>
      </c>
      <c r="F27" s="99">
        <v>0</v>
      </c>
      <c r="G27" s="100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101">
        <v>0</v>
      </c>
    </row>
    <row r="28" spans="1:18" s="26" customFormat="1" ht="18" customHeight="1">
      <c r="A28" s="39"/>
      <c r="B28" s="40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s="26" customFormat="1" ht="32.25" customHeight="1">
      <c r="A29" s="174">
        <v>2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</row>
    <row r="30" spans="1:18" s="26" customFormat="1" ht="21" customHeight="1" thickBot="1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</row>
    <row r="31" spans="1:18" s="26" customFormat="1" ht="20.25" customHeight="1" thickBot="1">
      <c r="A31" s="144" t="s">
        <v>16</v>
      </c>
      <c r="B31" s="144" t="s">
        <v>17</v>
      </c>
      <c r="C31" s="145" t="s">
        <v>18</v>
      </c>
      <c r="D31" s="144">
        <v>4</v>
      </c>
      <c r="E31" s="146" t="s">
        <v>20</v>
      </c>
      <c r="F31" s="144" t="s">
        <v>21</v>
      </c>
      <c r="G31" s="144" t="s">
        <v>22</v>
      </c>
      <c r="H31" s="144" t="s">
        <v>23</v>
      </c>
      <c r="I31" s="144" t="s">
        <v>24</v>
      </c>
      <c r="J31" s="144" t="s">
        <v>25</v>
      </c>
      <c r="K31" s="144" t="s">
        <v>26</v>
      </c>
      <c r="L31" s="145" t="s">
        <v>27</v>
      </c>
      <c r="M31" s="144" t="s">
        <v>28</v>
      </c>
      <c r="N31" s="144" t="s">
        <v>29</v>
      </c>
      <c r="O31" s="144" t="s">
        <v>30</v>
      </c>
      <c r="P31" s="144" t="s">
        <v>31</v>
      </c>
      <c r="Q31" s="144" t="s">
        <v>32</v>
      </c>
      <c r="R31" s="147" t="s">
        <v>33</v>
      </c>
    </row>
    <row r="32" spans="1:18" s="26" customFormat="1" ht="59.25" customHeight="1">
      <c r="A32" s="162" t="s">
        <v>98</v>
      </c>
      <c r="B32" s="68" t="s">
        <v>43</v>
      </c>
      <c r="C32" s="156" t="s">
        <v>34</v>
      </c>
      <c r="D32" s="105">
        <v>199645.84300000005</v>
      </c>
      <c r="E32" s="105">
        <f>E33+E34+E35</f>
        <v>198699.33399999997</v>
      </c>
      <c r="F32" s="169">
        <f t="shared" ref="F32:R32" si="1">F33+F34+F35</f>
        <v>233215.90899999999</v>
      </c>
      <c r="G32" s="105">
        <f t="shared" si="1"/>
        <v>47002.830999999998</v>
      </c>
      <c r="H32" s="105">
        <f t="shared" si="1"/>
        <v>40836.211000000003</v>
      </c>
      <c r="I32" s="105">
        <f t="shared" si="1"/>
        <v>33392.774000000005</v>
      </c>
      <c r="J32" s="105">
        <f t="shared" si="1"/>
        <v>8264.5499999999993</v>
      </c>
      <c r="K32" s="105">
        <f t="shared" si="1"/>
        <v>3187.9369999999999</v>
      </c>
      <c r="L32" s="105">
        <f t="shared" si="1"/>
        <v>2781.8980000000001</v>
      </c>
      <c r="M32" s="105">
        <f t="shared" si="1"/>
        <v>2147.77</v>
      </c>
      <c r="N32" s="105">
        <f t="shared" si="1"/>
        <v>1931.62</v>
      </c>
      <c r="O32" s="105">
        <f t="shared" si="1"/>
        <v>2514.3670000000002</v>
      </c>
      <c r="P32" s="105">
        <f t="shared" si="1"/>
        <v>12131.985999999999</v>
      </c>
      <c r="Q32" s="105">
        <f t="shared" si="1"/>
        <v>34610.800000000003</v>
      </c>
      <c r="R32" s="105">
        <f t="shared" si="1"/>
        <v>44413.165000000001</v>
      </c>
    </row>
    <row r="33" spans="1:18" s="26" customFormat="1" ht="60" customHeight="1">
      <c r="A33" s="61" t="s">
        <v>69</v>
      </c>
      <c r="B33" s="68" t="s">
        <v>72</v>
      </c>
      <c r="C33" s="156" t="s">
        <v>34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8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9">
        <v>0</v>
      </c>
    </row>
    <row r="34" spans="1:18" s="26" customFormat="1" ht="54.75" customHeight="1">
      <c r="A34" s="61" t="s">
        <v>70</v>
      </c>
      <c r="B34" s="68" t="s">
        <v>73</v>
      </c>
      <c r="C34" s="156" t="s">
        <v>34</v>
      </c>
      <c r="D34" s="110">
        <v>154.49600000000001</v>
      </c>
      <c r="E34" s="115">
        <v>153.041</v>
      </c>
      <c r="F34" s="77">
        <f>SUM(G34:R34)</f>
        <v>162.22900000000001</v>
      </c>
      <c r="G34" s="110">
        <v>35.07</v>
      </c>
      <c r="H34" s="110">
        <v>31.960999999999999</v>
      </c>
      <c r="I34" s="110">
        <v>28.262</v>
      </c>
      <c r="J34" s="110">
        <v>3.7469999999999999</v>
      </c>
      <c r="K34" s="112">
        <v>0</v>
      </c>
      <c r="L34" s="113">
        <v>0</v>
      </c>
      <c r="M34" s="112">
        <v>0</v>
      </c>
      <c r="N34" s="112">
        <v>0</v>
      </c>
      <c r="O34" s="112">
        <v>0</v>
      </c>
      <c r="P34" s="110">
        <v>5.7489999999999997</v>
      </c>
      <c r="Q34" s="110">
        <v>25.105</v>
      </c>
      <c r="R34" s="114">
        <v>32.335000000000001</v>
      </c>
    </row>
    <row r="35" spans="1:18" s="26" customFormat="1" ht="65.25" customHeight="1">
      <c r="A35" s="44" t="s">
        <v>71</v>
      </c>
      <c r="B35" s="68" t="s">
        <v>74</v>
      </c>
      <c r="C35" s="156" t="s">
        <v>34</v>
      </c>
      <c r="D35" s="115">
        <v>199491.34700000004</v>
      </c>
      <c r="E35" s="115">
        <f>E36+E38+E40+E42</f>
        <v>198546.29299999998</v>
      </c>
      <c r="F35" s="77">
        <f>SUM(G35:R35)</f>
        <v>233053.68</v>
      </c>
      <c r="G35" s="115">
        <v>46967.760999999999</v>
      </c>
      <c r="H35" s="115">
        <v>40804.25</v>
      </c>
      <c r="I35" s="115">
        <v>33364.512000000002</v>
      </c>
      <c r="J35" s="115">
        <v>8260.8029999999999</v>
      </c>
      <c r="K35" s="115">
        <v>3187.9369999999999</v>
      </c>
      <c r="L35" s="115">
        <v>2781.8980000000001</v>
      </c>
      <c r="M35" s="115">
        <v>2147.77</v>
      </c>
      <c r="N35" s="115">
        <v>1931.62</v>
      </c>
      <c r="O35" s="115">
        <v>2514.3670000000002</v>
      </c>
      <c r="P35" s="115">
        <v>12126.236999999999</v>
      </c>
      <c r="Q35" s="115">
        <v>34585.695</v>
      </c>
      <c r="R35" s="115">
        <v>44380.83</v>
      </c>
    </row>
    <row r="36" spans="1:18" s="26" customFormat="1" ht="26.25" customHeight="1">
      <c r="A36" s="178" t="s">
        <v>75</v>
      </c>
      <c r="B36" s="68" t="s">
        <v>76</v>
      </c>
      <c r="C36" s="156" t="s">
        <v>34</v>
      </c>
      <c r="D36" s="115">
        <v>155813.065</v>
      </c>
      <c r="E36" s="115">
        <v>156613.14799999999</v>
      </c>
      <c r="F36" s="77">
        <f>SUM(G36:R36)</f>
        <v>184812.495</v>
      </c>
      <c r="G36" s="115">
        <v>37275.14</v>
      </c>
      <c r="H36" s="115">
        <v>32134.535</v>
      </c>
      <c r="I36" s="115">
        <v>25676.069</v>
      </c>
      <c r="J36" s="115">
        <v>6596.1949999999997</v>
      </c>
      <c r="K36" s="115">
        <v>2579.8339999999998</v>
      </c>
      <c r="L36" s="116">
        <v>2274.913</v>
      </c>
      <c r="M36" s="115">
        <v>1824.76</v>
      </c>
      <c r="N36" s="115">
        <v>1657.943</v>
      </c>
      <c r="O36" s="115">
        <v>2141.8890000000001</v>
      </c>
      <c r="P36" s="115">
        <v>10256.263999999999</v>
      </c>
      <c r="Q36" s="115">
        <v>27650.406999999999</v>
      </c>
      <c r="R36" s="106">
        <v>34744.546000000002</v>
      </c>
    </row>
    <row r="37" spans="1:18" s="26" customFormat="1" ht="33" customHeight="1">
      <c r="A37" s="179"/>
      <c r="B37" s="68" t="s">
        <v>81</v>
      </c>
      <c r="C37" s="156" t="s">
        <v>41</v>
      </c>
      <c r="D37" s="117">
        <v>78.105174657024079</v>
      </c>
      <c r="E37" s="117">
        <f>E36/E35*100</f>
        <v>78.879915426071449</v>
      </c>
      <c r="F37" s="118">
        <f>F36/F35*100</f>
        <v>79.300397659457687</v>
      </c>
      <c r="G37" s="117">
        <v>79.3</v>
      </c>
      <c r="H37" s="117">
        <v>78.69</v>
      </c>
      <c r="I37" s="117">
        <v>76.89</v>
      </c>
      <c r="J37" s="117">
        <v>79.81</v>
      </c>
      <c r="K37" s="117">
        <v>80.92</v>
      </c>
      <c r="L37" s="117">
        <v>81.78</v>
      </c>
      <c r="M37" s="117">
        <v>84.96</v>
      </c>
      <c r="N37" s="117">
        <v>85.83</v>
      </c>
      <c r="O37" s="117">
        <v>85.19</v>
      </c>
      <c r="P37" s="117">
        <v>84.54</v>
      </c>
      <c r="Q37" s="117">
        <v>79.89</v>
      </c>
      <c r="R37" s="117">
        <v>78.23</v>
      </c>
    </row>
    <row r="38" spans="1:18" s="26" customFormat="1" ht="24" customHeight="1" outlineLevel="1">
      <c r="A38" s="178" t="s">
        <v>77</v>
      </c>
      <c r="B38" s="68" t="s">
        <v>78</v>
      </c>
      <c r="C38" s="156" t="s">
        <v>44</v>
      </c>
      <c r="D38" s="115">
        <v>132.65899999999999</v>
      </c>
      <c r="E38" s="115">
        <v>242.78899999999999</v>
      </c>
      <c r="F38" s="77">
        <f>SUM(G38:R38)</f>
        <v>224.75100000000003</v>
      </c>
      <c r="G38" s="119">
        <v>51.341000000000001</v>
      </c>
      <c r="H38" s="119">
        <v>47.701000000000001</v>
      </c>
      <c r="I38" s="119">
        <v>34.476999999999997</v>
      </c>
      <c r="J38" s="119">
        <v>4.6189999999999998</v>
      </c>
      <c r="K38" s="119">
        <v>0</v>
      </c>
      <c r="L38" s="120">
        <v>0</v>
      </c>
      <c r="M38" s="119">
        <v>0</v>
      </c>
      <c r="N38" s="119">
        <v>0</v>
      </c>
      <c r="O38" s="119">
        <v>0</v>
      </c>
      <c r="P38" s="119">
        <v>7.5129999999999999</v>
      </c>
      <c r="Q38" s="119">
        <v>29.42</v>
      </c>
      <c r="R38" s="121">
        <v>49.68</v>
      </c>
    </row>
    <row r="39" spans="1:18" s="26" customFormat="1" ht="27" customHeight="1" outlineLevel="1">
      <c r="A39" s="179"/>
      <c r="B39" s="68" t="s">
        <v>81</v>
      </c>
      <c r="C39" s="156" t="s">
        <v>44</v>
      </c>
      <c r="D39" s="117">
        <v>6.6498623622005995E-2</v>
      </c>
      <c r="E39" s="117">
        <f>E38/E35*100</f>
        <v>0.12228332059566582</v>
      </c>
      <c r="F39" s="118">
        <f>F38/F35*100</f>
        <v>9.6437438790925784E-2</v>
      </c>
      <c r="G39" s="117">
        <v>0.11</v>
      </c>
      <c r="H39" s="117">
        <v>0.12</v>
      </c>
      <c r="I39" s="117">
        <v>0.1</v>
      </c>
      <c r="J39" s="117">
        <v>0.06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0.06</v>
      </c>
      <c r="Q39" s="117">
        <v>0.09</v>
      </c>
      <c r="R39" s="117">
        <v>0.11</v>
      </c>
    </row>
    <row r="40" spans="1:18" s="26" customFormat="1" ht="27" customHeight="1">
      <c r="A40" s="172" t="s">
        <v>79</v>
      </c>
      <c r="B40" s="68" t="s">
        <v>45</v>
      </c>
      <c r="C40" s="156" t="s">
        <v>34</v>
      </c>
      <c r="D40" s="115">
        <v>26094.116000000002</v>
      </c>
      <c r="E40" s="115">
        <v>26094.116000000002</v>
      </c>
      <c r="F40" s="77">
        <f>SUM(G40:R40)</f>
        <v>29918.391999999996</v>
      </c>
      <c r="G40" s="115">
        <v>5688.0619999999999</v>
      </c>
      <c r="H40" s="115">
        <v>5092.7160000000003</v>
      </c>
      <c r="I40" s="115">
        <v>4686.1409999999996</v>
      </c>
      <c r="J40" s="115">
        <v>1045.3969999999999</v>
      </c>
      <c r="K40" s="115">
        <v>561.351</v>
      </c>
      <c r="L40" s="116">
        <v>428.45499999999998</v>
      </c>
      <c r="M40" s="115">
        <v>268.51400000000001</v>
      </c>
      <c r="N40" s="115">
        <v>229.64099999999999</v>
      </c>
      <c r="O40" s="115">
        <v>300.47800000000001</v>
      </c>
      <c r="P40" s="115">
        <v>806.24300000000005</v>
      </c>
      <c r="Q40" s="115">
        <v>4581.5569999999998</v>
      </c>
      <c r="R40" s="122">
        <v>6229.8370000000004</v>
      </c>
    </row>
    <row r="41" spans="1:18" s="26" customFormat="1" ht="29.25" customHeight="1">
      <c r="A41" s="173"/>
      <c r="B41" s="69" t="s">
        <v>82</v>
      </c>
      <c r="C41" s="157" t="s">
        <v>41</v>
      </c>
      <c r="D41" s="123">
        <v>13.080324732079731</v>
      </c>
      <c r="E41" s="123">
        <f>E40/E35*100</f>
        <v>13.142585341545512</v>
      </c>
      <c r="F41" s="170">
        <f>F40/F35*100</f>
        <v>12.837553991852863</v>
      </c>
      <c r="G41" s="123">
        <v>12.1</v>
      </c>
      <c r="H41" s="123">
        <v>12.47</v>
      </c>
      <c r="I41" s="123">
        <v>14.03</v>
      </c>
      <c r="J41" s="123">
        <v>12.65</v>
      </c>
      <c r="K41" s="123">
        <v>17.61</v>
      </c>
      <c r="L41" s="123">
        <v>15.4</v>
      </c>
      <c r="M41" s="123">
        <v>12.5</v>
      </c>
      <c r="N41" s="123">
        <v>11.89</v>
      </c>
      <c r="O41" s="123">
        <v>11.95</v>
      </c>
      <c r="P41" s="123">
        <v>6.65</v>
      </c>
      <c r="Q41" s="123">
        <v>13.24</v>
      </c>
      <c r="R41" s="123">
        <v>14.03</v>
      </c>
    </row>
    <row r="42" spans="1:18" s="26" customFormat="1" ht="23.25" customHeight="1">
      <c r="A42" s="172" t="s">
        <v>80</v>
      </c>
      <c r="B42" s="70" t="s">
        <v>46</v>
      </c>
      <c r="C42" s="158" t="s">
        <v>34</v>
      </c>
      <c r="D42" s="90">
        <v>17451.507000000001</v>
      </c>
      <c r="E42" s="90">
        <v>15596.24</v>
      </c>
      <c r="F42" s="77">
        <f>SUM(G42:R42)</f>
        <v>18098.039000000001</v>
      </c>
      <c r="G42" s="90">
        <v>3953.2170000000001</v>
      </c>
      <c r="H42" s="90">
        <v>3529.2979999999998</v>
      </c>
      <c r="I42" s="90">
        <v>2967.8249999999998</v>
      </c>
      <c r="J42" s="90">
        <v>614.59199999999998</v>
      </c>
      <c r="K42" s="90">
        <v>46.752000000000002</v>
      </c>
      <c r="L42" s="124">
        <v>78.53</v>
      </c>
      <c r="M42" s="90">
        <v>54.496000000000002</v>
      </c>
      <c r="N42" s="90">
        <v>44.034999999999997</v>
      </c>
      <c r="O42" s="90">
        <v>72</v>
      </c>
      <c r="P42" s="90">
        <v>1056.2159999999999</v>
      </c>
      <c r="Q42" s="90">
        <v>2324.3110000000001</v>
      </c>
      <c r="R42" s="92">
        <v>3356.7669999999998</v>
      </c>
    </row>
    <row r="43" spans="1:18" s="26" customFormat="1" ht="24" customHeight="1" thickBot="1">
      <c r="A43" s="186"/>
      <c r="B43" s="71" t="s">
        <v>82</v>
      </c>
      <c r="C43" s="159" t="s">
        <v>41</v>
      </c>
      <c r="D43" s="125">
        <v>8.7480019872741632</v>
      </c>
      <c r="E43" s="125">
        <f>E42/E35*100</f>
        <v>7.8552159117873845</v>
      </c>
      <c r="F43" s="126">
        <f>F42/F35*100</f>
        <v>7.7656096226414455</v>
      </c>
      <c r="G43" s="125">
        <v>8.41</v>
      </c>
      <c r="H43" s="125">
        <v>8.64</v>
      </c>
      <c r="I43" s="125">
        <v>8.89</v>
      </c>
      <c r="J43" s="125">
        <v>7.44</v>
      </c>
      <c r="K43" s="125">
        <v>1.47</v>
      </c>
      <c r="L43" s="125">
        <v>2.82</v>
      </c>
      <c r="M43" s="125">
        <v>2.54</v>
      </c>
      <c r="N43" s="125">
        <v>2.2799999999999998</v>
      </c>
      <c r="O43" s="125">
        <v>2.86</v>
      </c>
      <c r="P43" s="125">
        <v>8.7100000000000009</v>
      </c>
      <c r="Q43" s="125">
        <v>6.72</v>
      </c>
      <c r="R43" s="125">
        <v>7.56</v>
      </c>
    </row>
    <row r="44" spans="1:18" s="26" customFormat="1" ht="61.5" customHeight="1">
      <c r="A44" s="163" t="s">
        <v>100</v>
      </c>
      <c r="B44" s="72" t="s">
        <v>47</v>
      </c>
      <c r="C44" s="54" t="s">
        <v>48</v>
      </c>
      <c r="D44" s="127">
        <v>116.33839999999999</v>
      </c>
      <c r="E44" s="127">
        <v>116.5448</v>
      </c>
      <c r="F44" s="128">
        <v>116.54484457229545</v>
      </c>
      <c r="G44" s="129">
        <v>116.54484457229545</v>
      </c>
      <c r="H44" s="127">
        <v>116.54484457229545</v>
      </c>
      <c r="I44" s="127">
        <v>116.54484457229545</v>
      </c>
      <c r="J44" s="127">
        <v>116.54484457229545</v>
      </c>
      <c r="K44" s="127">
        <v>116.54484457229545</v>
      </c>
      <c r="L44" s="130">
        <v>116.54484457229545</v>
      </c>
      <c r="M44" s="127">
        <v>116.54484457229545</v>
      </c>
      <c r="N44" s="127">
        <v>116.54484457229545</v>
      </c>
      <c r="O44" s="127">
        <v>116.54484457229545</v>
      </c>
      <c r="P44" s="127">
        <v>116.54484457229545</v>
      </c>
      <c r="Q44" s="127">
        <v>116.54484457229545</v>
      </c>
      <c r="R44" s="131">
        <v>116.54484457229545</v>
      </c>
    </row>
    <row r="45" spans="1:18" s="26" customFormat="1" ht="24.75" customHeight="1">
      <c r="A45" s="44" t="s">
        <v>83</v>
      </c>
      <c r="B45" s="68" t="s">
        <v>49</v>
      </c>
      <c r="C45" s="157" t="s">
        <v>48</v>
      </c>
      <c r="D45" s="110">
        <v>82.412999999999997</v>
      </c>
      <c r="E45" s="110">
        <v>82.632999999999996</v>
      </c>
      <c r="F45" s="111">
        <v>82.633008318136021</v>
      </c>
      <c r="G45" s="110">
        <v>82.633008318136021</v>
      </c>
      <c r="H45" s="110">
        <v>82.633008318136021</v>
      </c>
      <c r="I45" s="110">
        <v>82.633008318136021</v>
      </c>
      <c r="J45" s="132">
        <v>82.633008318136021</v>
      </c>
      <c r="K45" s="110">
        <v>82.633008318136021</v>
      </c>
      <c r="L45" s="133">
        <v>82.633008318136021</v>
      </c>
      <c r="M45" s="110">
        <v>82.633008318136021</v>
      </c>
      <c r="N45" s="110">
        <v>82.633008318136021</v>
      </c>
      <c r="O45" s="110">
        <v>82.633008318136021</v>
      </c>
      <c r="P45" s="132">
        <v>82.633008318136021</v>
      </c>
      <c r="Q45" s="110">
        <v>82.633008318136021</v>
      </c>
      <c r="R45" s="114">
        <v>82.633008318136021</v>
      </c>
    </row>
    <row r="46" spans="1:18" s="26" customFormat="1" ht="25.5" customHeight="1">
      <c r="A46" s="44" t="s">
        <v>85</v>
      </c>
      <c r="B46" s="69" t="s">
        <v>78</v>
      </c>
      <c r="C46" s="157" t="s">
        <v>48</v>
      </c>
      <c r="D46" s="110">
        <v>0.17749999999999999</v>
      </c>
      <c r="E46" s="110">
        <v>0.18110000000000001</v>
      </c>
      <c r="F46" s="111">
        <v>0.18111284210526316</v>
      </c>
      <c r="G46" s="110">
        <v>0.18111284210526316</v>
      </c>
      <c r="H46" s="110">
        <v>0.18111284210526316</v>
      </c>
      <c r="I46" s="110">
        <v>0.18111284210526316</v>
      </c>
      <c r="J46" s="110">
        <v>0.18111284210526316</v>
      </c>
      <c r="K46" s="110">
        <v>0.18111284210526316</v>
      </c>
      <c r="L46" s="133">
        <v>0.18111284210526316</v>
      </c>
      <c r="M46" s="110">
        <v>0.18111284210526316</v>
      </c>
      <c r="N46" s="110">
        <v>0.18111284210526316</v>
      </c>
      <c r="O46" s="110">
        <v>0.18111284210526316</v>
      </c>
      <c r="P46" s="110">
        <v>0.18111284210526316</v>
      </c>
      <c r="Q46" s="110">
        <v>0.18111284210526316</v>
      </c>
      <c r="R46" s="114">
        <v>0.18111284210526316</v>
      </c>
    </row>
    <row r="47" spans="1:18" s="26" customFormat="1" ht="22.5" customHeight="1">
      <c r="A47" s="44" t="s">
        <v>84</v>
      </c>
      <c r="B47" s="69" t="s">
        <v>50</v>
      </c>
      <c r="C47" s="157" t="s">
        <v>48</v>
      </c>
      <c r="D47" s="134">
        <v>16.947900000000001</v>
      </c>
      <c r="E47" s="134">
        <v>17.368600000000001</v>
      </c>
      <c r="F47" s="135">
        <v>17.368573150084885</v>
      </c>
      <c r="G47" s="134">
        <v>17.368573150084885</v>
      </c>
      <c r="H47" s="134">
        <v>17.368573150084885</v>
      </c>
      <c r="I47" s="134">
        <v>17.368573150084885</v>
      </c>
      <c r="J47" s="136">
        <v>17.368573150084885</v>
      </c>
      <c r="K47" s="134">
        <v>17.368573150084885</v>
      </c>
      <c r="L47" s="137">
        <v>17.368573150084885</v>
      </c>
      <c r="M47" s="134">
        <v>17.368573150084885</v>
      </c>
      <c r="N47" s="134">
        <v>17.368573150084885</v>
      </c>
      <c r="O47" s="134">
        <v>17.368573150084885</v>
      </c>
      <c r="P47" s="136">
        <v>17.368573150084885</v>
      </c>
      <c r="Q47" s="134">
        <v>17.368573150084885</v>
      </c>
      <c r="R47" s="138">
        <v>17.368573150084885</v>
      </c>
    </row>
    <row r="48" spans="1:18" s="26" customFormat="1" ht="24.75" customHeight="1" thickBot="1">
      <c r="A48" s="45" t="s">
        <v>86</v>
      </c>
      <c r="B48" s="73" t="s">
        <v>51</v>
      </c>
      <c r="C48" s="56" t="s">
        <v>48</v>
      </c>
      <c r="D48" s="139">
        <v>16.779</v>
      </c>
      <c r="E48" s="139">
        <v>16.361999999999998</v>
      </c>
      <c r="F48" s="140">
        <v>16.362150261969276</v>
      </c>
      <c r="G48" s="139">
        <v>16.362150261969276</v>
      </c>
      <c r="H48" s="139">
        <v>16.362150261969276</v>
      </c>
      <c r="I48" s="139">
        <v>16.362150261969276</v>
      </c>
      <c r="J48" s="141">
        <v>16.362150261969276</v>
      </c>
      <c r="K48" s="139">
        <v>16.362150261969276</v>
      </c>
      <c r="L48" s="142">
        <v>16.362150261969276</v>
      </c>
      <c r="M48" s="139">
        <v>16.362150261969276</v>
      </c>
      <c r="N48" s="139">
        <v>16.362150261969276</v>
      </c>
      <c r="O48" s="139">
        <v>16.362150261969276</v>
      </c>
      <c r="P48" s="141">
        <v>16.362150261969276</v>
      </c>
      <c r="Q48" s="139">
        <v>16.362150261969276</v>
      </c>
      <c r="R48" s="143">
        <v>16.362150261969276</v>
      </c>
    </row>
    <row r="49" spans="1:18" s="26" customFormat="1" ht="27.75" customHeight="1">
      <c r="B49" s="25"/>
      <c r="C49" s="25"/>
      <c r="D49" s="25"/>
      <c r="E49" s="27"/>
      <c r="F49" s="28"/>
      <c r="G49" s="29"/>
      <c r="H49" s="29"/>
      <c r="I49" s="29"/>
      <c r="J49" s="25"/>
      <c r="K49" s="25"/>
      <c r="L49" s="25"/>
      <c r="M49" s="25"/>
      <c r="N49" s="25"/>
      <c r="O49" s="25"/>
      <c r="P49" s="25"/>
    </row>
    <row r="50" spans="1:18" s="26" customFormat="1" ht="27.75" customHeight="1">
      <c r="B50" s="25"/>
      <c r="C50" s="25"/>
      <c r="D50" s="25"/>
      <c r="E50" s="27"/>
      <c r="F50" s="28"/>
      <c r="G50" s="29"/>
      <c r="H50" s="29"/>
      <c r="I50" s="29"/>
      <c r="J50" s="25"/>
      <c r="K50" s="25"/>
      <c r="L50" s="25"/>
      <c r="M50" s="25"/>
      <c r="N50" s="25"/>
      <c r="O50" s="25"/>
      <c r="P50" s="25"/>
    </row>
    <row r="51" spans="1:18" s="26" customFormat="1" ht="27.75" customHeight="1">
      <c r="B51" s="25"/>
      <c r="C51" s="25"/>
      <c r="D51" s="25"/>
      <c r="E51" s="27"/>
      <c r="F51" s="28"/>
      <c r="G51" s="29"/>
      <c r="H51" s="29"/>
      <c r="I51" s="29"/>
      <c r="J51" s="25"/>
      <c r="K51" s="25"/>
      <c r="L51" s="25"/>
      <c r="M51" s="25"/>
      <c r="N51" s="25"/>
      <c r="O51" s="25"/>
      <c r="P51" s="25"/>
    </row>
    <row r="52" spans="1:18" s="26" customFormat="1" ht="27.75" customHeight="1">
      <c r="A52" s="182" t="s">
        <v>104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</row>
    <row r="53" spans="1:18" s="26" customFormat="1" ht="30.75" customHeight="1">
      <c r="F53" s="30"/>
    </row>
    <row r="54" spans="1:18" s="26" customFormat="1" ht="26.25">
      <c r="A54" s="182" t="s">
        <v>103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</row>
    <row r="55" spans="1:18" s="26" customFormat="1" ht="28.5" customHeigh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</row>
    <row r="56" spans="1:18" s="26" customFormat="1" ht="27.75" customHeight="1">
      <c r="A56" s="180" t="s">
        <v>99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</row>
    <row r="57" spans="1:18" s="26" customFormat="1" ht="27.75" customHeight="1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</row>
    <row r="58" spans="1:18" s="26" customFormat="1" ht="26.25">
      <c r="A58" s="180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1:18" s="26" customFormat="1" ht="26.25">
      <c r="A59" s="164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</row>
    <row r="60" spans="1:18" s="26" customFormat="1" ht="15.75">
      <c r="B60" s="25"/>
      <c r="C60" s="25"/>
      <c r="D60" s="25"/>
      <c r="E60" s="27"/>
      <c r="F60" s="31"/>
      <c r="G60" s="32"/>
      <c r="J60" s="33"/>
      <c r="K60" s="33"/>
      <c r="N60" s="34"/>
    </row>
    <row r="61" spans="1:18" s="26" customFormat="1" ht="24" customHeight="1">
      <c r="B61" s="25"/>
      <c r="C61" s="25"/>
      <c r="D61" s="25"/>
      <c r="E61" s="27"/>
      <c r="F61" s="31"/>
      <c r="G61" s="32"/>
      <c r="I61" s="32"/>
      <c r="J61" s="32"/>
      <c r="K61" s="74"/>
      <c r="L61" s="32"/>
      <c r="M61" s="32"/>
      <c r="N61" s="32"/>
      <c r="O61" s="32"/>
      <c r="P61" s="32"/>
    </row>
    <row r="62" spans="1:18" s="26" customFormat="1" ht="15.75">
      <c r="B62" s="25"/>
      <c r="C62" s="25"/>
      <c r="D62" s="25"/>
      <c r="E62" s="27"/>
      <c r="F62" s="31"/>
      <c r="G62" s="25"/>
      <c r="L62" s="32"/>
      <c r="M62" s="32"/>
      <c r="N62" s="32"/>
      <c r="O62" s="32"/>
      <c r="P62" s="32"/>
    </row>
    <row r="63" spans="1:18" ht="24" customHeight="1">
      <c r="B63" s="12"/>
      <c r="C63" s="12"/>
      <c r="D63" s="12"/>
      <c r="E63" s="12"/>
      <c r="F63" s="13"/>
      <c r="G63" s="12"/>
      <c r="H63" s="14"/>
      <c r="J63" s="15"/>
      <c r="K63" s="2"/>
      <c r="L63" s="2"/>
      <c r="M63" s="16"/>
      <c r="N63" s="15"/>
      <c r="O63" s="17"/>
      <c r="P63" s="18"/>
    </row>
    <row r="64" spans="1:18">
      <c r="B64" s="12"/>
      <c r="C64" s="12"/>
      <c r="D64" s="12"/>
      <c r="E64" s="12"/>
      <c r="F64" s="13"/>
      <c r="G64" s="12"/>
      <c r="H64" s="12"/>
      <c r="I64" s="19"/>
      <c r="J64" s="19"/>
      <c r="K64" s="19"/>
      <c r="L64" s="19"/>
      <c r="M64" s="20"/>
      <c r="N64" s="18"/>
      <c r="O64" s="18"/>
      <c r="P64" s="18"/>
    </row>
    <row r="65" spans="2:18">
      <c r="B65" s="21"/>
      <c r="C65" s="12"/>
      <c r="D65" s="12"/>
      <c r="E65" s="12"/>
      <c r="F65" s="13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2:18">
      <c r="B66" s="12"/>
      <c r="C66" s="12"/>
      <c r="D66" s="12"/>
      <c r="E66" s="12"/>
      <c r="F66" s="10"/>
      <c r="G66" s="21"/>
      <c r="H66" s="12"/>
      <c r="I66" s="12"/>
      <c r="J66" s="12"/>
      <c r="K66" s="12"/>
      <c r="L66" s="12"/>
      <c r="M66" s="23"/>
      <c r="N66" s="2"/>
      <c r="O66" s="2"/>
      <c r="P66" s="2"/>
    </row>
    <row r="67" spans="2:18">
      <c r="E67" s="3"/>
    </row>
    <row r="68" spans="2:18">
      <c r="E68" s="3"/>
    </row>
    <row r="69" spans="2:18">
      <c r="E69" s="3"/>
    </row>
    <row r="70" spans="2:18">
      <c r="E70" s="3"/>
    </row>
    <row r="71" spans="2:18">
      <c r="E71" s="3"/>
      <c r="F71" s="13"/>
    </row>
    <row r="72" spans="2:18">
      <c r="E72" s="3"/>
      <c r="F72" s="13"/>
    </row>
    <row r="73" spans="2:18">
      <c r="E73" s="3"/>
    </row>
    <row r="74" spans="2:18">
      <c r="E74" s="3"/>
    </row>
    <row r="75" spans="2:18">
      <c r="E75" s="3"/>
    </row>
    <row r="76" spans="2:18">
      <c r="E76" s="3"/>
    </row>
    <row r="77" spans="2:18">
      <c r="E77" s="3"/>
    </row>
    <row r="78" spans="2:18">
      <c r="E78" s="3"/>
    </row>
    <row r="79" spans="2:18">
      <c r="E79" s="3"/>
    </row>
    <row r="80" spans="2:18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</sheetData>
  <mergeCells count="25">
    <mergeCell ref="E11:E12"/>
    <mergeCell ref="A11:A12"/>
    <mergeCell ref="B11:B12"/>
    <mergeCell ref="C11:C12"/>
    <mergeCell ref="D11:D12"/>
    <mergeCell ref="A5:R5"/>
    <mergeCell ref="A6:R6"/>
    <mergeCell ref="A7:R7"/>
    <mergeCell ref="A8:R8"/>
    <mergeCell ref="F9:K9"/>
    <mergeCell ref="A58:R58"/>
    <mergeCell ref="A21:A22"/>
    <mergeCell ref="A23:A24"/>
    <mergeCell ref="A54:R54"/>
    <mergeCell ref="A42:A43"/>
    <mergeCell ref="A26:A27"/>
    <mergeCell ref="A36:A37"/>
    <mergeCell ref="F11:F12"/>
    <mergeCell ref="G11:R11"/>
    <mergeCell ref="A40:A41"/>
    <mergeCell ref="A29:R29"/>
    <mergeCell ref="A30:R30"/>
    <mergeCell ref="A38:A39"/>
    <mergeCell ref="A56:R56"/>
    <mergeCell ref="A52:R52"/>
  </mergeCells>
  <phoneticPr fontId="0" type="noConversion"/>
  <printOptions horizontalCentered="1"/>
  <pageMargins left="0.11811023622047245" right="0.11811023622047245" top="0.86614173228346458" bottom="0.55118110236220474" header="0.11811023622047245" footer="0.31496062992125984"/>
  <pageSetup paperSize="9" scale="45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2017-11-28T13:59:06Z</cp:lastPrinted>
  <dcterms:created xsi:type="dcterms:W3CDTF">2006-09-16T00:00:00Z</dcterms:created>
  <dcterms:modified xsi:type="dcterms:W3CDTF">2017-11-28T14:00:49Z</dcterms:modified>
</cp:coreProperties>
</file>